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 2016-2017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K6" i="1"/>
  <c r="Q6" i="1" s="1"/>
  <c r="Q5" i="1"/>
  <c r="O5" i="1"/>
  <c r="K5" i="1"/>
  <c r="N5" i="1" s="1"/>
  <c r="O4" i="1"/>
  <c r="K4" i="1"/>
  <c r="Q4" i="1" s="1"/>
  <c r="O3" i="1"/>
  <c r="K3" i="1"/>
  <c r="R3" i="1" s="1"/>
  <c r="O2" i="1"/>
  <c r="K2" i="1"/>
  <c r="R2" i="1" s="1"/>
  <c r="R6" i="1" l="1"/>
  <c r="S6" i="1" s="1"/>
  <c r="Q2" i="1"/>
  <c r="S2" i="1" s="1"/>
  <c r="Q3" i="1"/>
  <c r="S3" i="1" s="1"/>
  <c r="S4" i="1"/>
  <c r="S5" i="1"/>
  <c r="R4" i="1"/>
  <c r="N4" i="1"/>
  <c r="N6" i="1"/>
  <c r="R5" i="1"/>
</calcChain>
</file>

<file path=xl/sharedStrings.xml><?xml version="1.0" encoding="utf-8"?>
<sst xmlns="http://schemas.openxmlformats.org/spreadsheetml/2006/main" count="46" uniqueCount="35">
  <si>
    <t>XƯỞNG</t>
  </si>
  <si>
    <t>Lớp</t>
  </si>
  <si>
    <t>HK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</si>
  <si>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</si>
  <si>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</si>
  <si>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</si>
  <si>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</si>
  <si>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</si>
  <si>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</si>
  <si>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</si>
  <si>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</si>
  <si>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</si>
  <si>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</si>
  <si>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</si>
  <si>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</si>
  <si>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</si>
  <si>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</si>
  <si>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</si>
  <si>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</t>
  </si>
  <si>
    <t>Chuẩn</t>
  </si>
  <si>
    <t>Còn lại</t>
  </si>
  <si>
    <t>X. Nguội</t>
  </si>
  <si>
    <t>16CĐ-CK12</t>
  </si>
  <si>
    <t>Chung Trần Thế Vinh</t>
  </si>
  <si>
    <t>TT Nguội cơ bản</t>
  </si>
  <si>
    <t>Ca 3</t>
  </si>
  <si>
    <t>16CĐ-CK6</t>
  </si>
  <si>
    <t>X. CNC-CN2</t>
  </si>
  <si>
    <t>15TCCN-CK</t>
  </si>
  <si>
    <t>Công nghệ CNC</t>
  </si>
  <si>
    <t>10, 11, 12</t>
  </si>
  <si>
    <t>14CĐ-CK3</t>
  </si>
  <si>
    <t>1, 2, 3</t>
  </si>
  <si>
    <t>16CĐN-Ô (12+3)</t>
  </si>
  <si>
    <t>Thực hành nguội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</si>
</sst>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FF0000"/>
      <name val="Times New Roman"/>
      <family val="1"/>
      <charset val="163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  <charset val="163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0" borderId="1" xfId="0" applyFont="1" applyBorder="1"/>
    <xf numFmtId="0" fontId="4" fillId="4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2" fontId="5" fillId="0" borderId="1" xfId="0" applyNumberFormat="1" applyFont="1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Views>
    <sheetView tabSelected="1" workbookViewId="0">
      <selection activeCell="E17" sqref="E17"/>
    </sheetView>
  </sheetViews>
  <sheetFormatPr defaultRowHeight="15" x14ac:dyDescent="0.25"/>
  <cols>
    <col min="1" max="1" width="11.85546875" customWidth="1"/>
    <col min="2" max="2" width="22.28515625" customWidth="1"/>
    <col min="4" max="4" width="20.7109375" customWidth="1"/>
    <col min="5" max="5" width="23" customWidth="1"/>
  </cols>
  <sheetData>
    <row r="1" spans="1:22" s="8" customFormat="1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3" t="s">
        <v>13</v>
      </c>
      <c r="O1" s="3" t="s">
        <v>14</v>
      </c>
      <c r="P1" s="2" t="s">
        <v>15</v>
      </c>
      <c r="Q1" s="1" t="s">
        <v>16</v>
      </c>
      <c r="R1" s="1" t="s">
        <v>17</v>
      </c>
      <c r="S1" s="4" t="s">
        <v>18</v>
      </c>
      <c r="T1" s="5"/>
      <c r="U1" s="6" t="s">
        <v>19</v>
      </c>
      <c r="V1" s="7" t="s">
        <v>20</v>
      </c>
    </row>
    <row r="2" spans="1:22" s="8" customFormat="1" hidden="1" x14ac:dyDescent="0.25">
      <c r="A2" s="9" t="s">
        <v>21</v>
      </c>
      <c r="B2" s="10" t="s">
        <v>22</v>
      </c>
      <c r="C2" s="11">
        <v>1</v>
      </c>
      <c r="D2" s="12" t="s">
        <v>23</v>
      </c>
      <c r="E2" s="13" t="s">
        <v>24</v>
      </c>
      <c r="F2" s="14">
        <v>2</v>
      </c>
      <c r="G2" s="15" t="s">
        <v>25</v>
      </c>
      <c r="H2" s="11"/>
      <c r="I2" s="11">
        <v>6</v>
      </c>
      <c r="J2" s="11">
        <v>15</v>
      </c>
      <c r="K2" s="11">
        <f>J2-I2+1</f>
        <v>10</v>
      </c>
      <c r="L2" s="11"/>
      <c r="M2" s="11">
        <v>60</v>
      </c>
      <c r="N2" s="16"/>
      <c r="O2" s="17">
        <f>M2/6</f>
        <v>10</v>
      </c>
      <c r="P2" s="13"/>
      <c r="Q2" s="18">
        <f>IF(K2=0,0,L2)</f>
        <v>0</v>
      </c>
      <c r="R2" s="19">
        <f>IF(K2=0,0,M2/1.5)</f>
        <v>40</v>
      </c>
      <c r="S2" s="18">
        <f>P2+Q2+R2</f>
        <v>40</v>
      </c>
      <c r="T2" s="20"/>
      <c r="V2" s="21"/>
    </row>
    <row r="3" spans="1:22" s="8" customFormat="1" hidden="1" x14ac:dyDescent="0.25">
      <c r="A3" s="9" t="s">
        <v>21</v>
      </c>
      <c r="B3" s="10" t="s">
        <v>26</v>
      </c>
      <c r="C3" s="11">
        <v>1</v>
      </c>
      <c r="D3" s="12" t="s">
        <v>23</v>
      </c>
      <c r="E3" s="13" t="s">
        <v>24</v>
      </c>
      <c r="F3" s="14">
        <v>3</v>
      </c>
      <c r="G3" s="15" t="s">
        <v>25</v>
      </c>
      <c r="H3" s="11"/>
      <c r="I3" s="11">
        <v>6</v>
      </c>
      <c r="J3" s="11">
        <v>15</v>
      </c>
      <c r="K3" s="11">
        <f>J3-I3+1</f>
        <v>10</v>
      </c>
      <c r="L3" s="11"/>
      <c r="M3" s="11">
        <v>60</v>
      </c>
      <c r="N3" s="16"/>
      <c r="O3" s="17">
        <f>M3/6</f>
        <v>10</v>
      </c>
      <c r="P3" s="13"/>
      <c r="Q3" s="18">
        <f>IF(K3=0,0,L3)</f>
        <v>0</v>
      </c>
      <c r="R3" s="19">
        <f>IF(K3=0,0,M3/1.5)</f>
        <v>40</v>
      </c>
      <c r="S3" s="18">
        <f>P3+Q3+R3</f>
        <v>40</v>
      </c>
      <c r="T3" s="20"/>
      <c r="V3" s="21"/>
    </row>
    <row r="4" spans="1:22" s="24" customFormat="1" ht="15.95" customHeight="1" x14ac:dyDescent="0.25">
      <c r="A4" s="22" t="s">
        <v>27</v>
      </c>
      <c r="B4" s="10" t="s">
        <v>28</v>
      </c>
      <c r="C4" s="11">
        <v>1</v>
      </c>
      <c r="D4" s="12" t="s">
        <v>23</v>
      </c>
      <c r="E4" s="23" t="s">
        <v>29</v>
      </c>
      <c r="F4" s="15">
        <v>4</v>
      </c>
      <c r="G4" s="15" t="s">
        <v>30</v>
      </c>
      <c r="H4" s="11"/>
      <c r="I4" s="11">
        <v>1</v>
      </c>
      <c r="J4" s="11">
        <v>10</v>
      </c>
      <c r="K4" s="11">
        <f>J4-I4+1</f>
        <v>10</v>
      </c>
      <c r="L4" s="11">
        <v>30</v>
      </c>
      <c r="M4" s="11"/>
      <c r="N4" s="16">
        <f>L4/K4</f>
        <v>3</v>
      </c>
      <c r="O4" s="17">
        <f>M4/5</f>
        <v>0</v>
      </c>
      <c r="P4" s="13"/>
      <c r="Q4" s="18">
        <f>IF(K4=0,0,L4)</f>
        <v>30</v>
      </c>
      <c r="R4" s="19">
        <f>IF(K4=0,0,M4/1.5)</f>
        <v>0</v>
      </c>
      <c r="S4" s="18">
        <f>P4+Q4+R4</f>
        <v>30</v>
      </c>
      <c r="T4" s="20"/>
      <c r="U4" s="8"/>
      <c r="V4" s="8"/>
    </row>
    <row r="5" spans="1:22" s="24" customFormat="1" ht="15.95" customHeight="1" x14ac:dyDescent="0.25">
      <c r="A5" s="22" t="s">
        <v>27</v>
      </c>
      <c r="B5" s="10" t="s">
        <v>31</v>
      </c>
      <c r="C5" s="11">
        <v>1</v>
      </c>
      <c r="D5" s="12" t="s">
        <v>23</v>
      </c>
      <c r="E5" s="23" t="s">
        <v>29</v>
      </c>
      <c r="F5" s="15">
        <v>6</v>
      </c>
      <c r="G5" s="15" t="s">
        <v>32</v>
      </c>
      <c r="H5" s="11"/>
      <c r="I5" s="11">
        <v>1</v>
      </c>
      <c r="J5" s="11">
        <v>15</v>
      </c>
      <c r="K5" s="11">
        <f>J5-I5+1</f>
        <v>15</v>
      </c>
      <c r="L5" s="11">
        <v>45</v>
      </c>
      <c r="M5" s="11"/>
      <c r="N5" s="16">
        <f>L5/K5</f>
        <v>3</v>
      </c>
      <c r="O5" s="17">
        <f>M5/5</f>
        <v>0</v>
      </c>
      <c r="P5" s="13"/>
      <c r="Q5" s="18">
        <f>IF(K5=0,0,L5)</f>
        <v>45</v>
      </c>
      <c r="R5" s="19">
        <f>IF(K5=0,0,M5/1.5)</f>
        <v>0</v>
      </c>
      <c r="S5" s="18">
        <f>P5+Q5+R5</f>
        <v>45</v>
      </c>
      <c r="T5" s="20"/>
      <c r="U5" s="8"/>
      <c r="V5" s="8"/>
    </row>
    <row r="6" spans="1:22" s="13" customFormat="1" hidden="1" x14ac:dyDescent="0.25">
      <c r="A6" s="25" t="s">
        <v>21</v>
      </c>
      <c r="B6" s="10" t="s">
        <v>33</v>
      </c>
      <c r="C6" s="11">
        <v>1</v>
      </c>
      <c r="D6" s="12" t="s">
        <v>23</v>
      </c>
      <c r="E6" s="12" t="s">
        <v>34</v>
      </c>
      <c r="F6" s="15">
        <v>6</v>
      </c>
      <c r="G6" s="15" t="s">
        <v>25</v>
      </c>
      <c r="H6" s="11"/>
      <c r="I6" s="11">
        <v>6</v>
      </c>
      <c r="J6" s="11">
        <v>15</v>
      </c>
      <c r="K6" s="11">
        <f>J6-I6+1</f>
        <v>10</v>
      </c>
      <c r="L6" s="11"/>
      <c r="M6" s="11">
        <v>60</v>
      </c>
      <c r="N6" s="16">
        <f>L6/K6</f>
        <v>0</v>
      </c>
      <c r="O6" s="17">
        <f>M6/6</f>
        <v>10</v>
      </c>
      <c r="Q6" s="18">
        <f>IF(K6=0,0,L6)</f>
        <v>0</v>
      </c>
      <c r="R6" s="19">
        <f>IF(K6=0,0,M6/1.5)</f>
        <v>40</v>
      </c>
      <c r="S6" s="18">
        <f>P6+Q6+R6</f>
        <v>40</v>
      </c>
      <c r="T6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2016-08-27T05:16:19Z</dcterms:created>
  <dcterms:modified xsi:type="dcterms:W3CDTF">2016-08-27T05:17:55Z</dcterms:modified>
</cp:coreProperties>
</file>